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Лист4" sheetId="4" r:id="rId1"/>
  </sheets>
  <calcPr calcId="145621"/>
</workbook>
</file>

<file path=xl/calcChain.xml><?xml version="1.0" encoding="utf-8"?>
<calcChain xmlns="http://schemas.openxmlformats.org/spreadsheetml/2006/main">
  <c r="G32" i="4" l="1"/>
  <c r="F32" i="4"/>
  <c r="G30" i="4"/>
  <c r="F30" i="4"/>
  <c r="G29" i="4"/>
  <c r="F29" i="4"/>
  <c r="G28" i="4"/>
  <c r="F28" i="4"/>
  <c r="G27" i="4"/>
  <c r="F27" i="4"/>
  <c r="G26" i="4"/>
  <c r="F26" i="4"/>
  <c r="G25" i="4"/>
  <c r="F25" i="4"/>
  <c r="F24" i="4"/>
  <c r="G23" i="4"/>
  <c r="F23" i="4"/>
  <c r="G22" i="4"/>
  <c r="F22" i="4"/>
  <c r="G21" i="4"/>
  <c r="F21" i="4"/>
  <c r="E19" i="4"/>
  <c r="D19" i="4"/>
  <c r="G18" i="4"/>
  <c r="F18" i="4"/>
  <c r="G17" i="4"/>
  <c r="F17" i="4"/>
  <c r="G16" i="4"/>
  <c r="F16" i="4"/>
  <c r="E15" i="4"/>
  <c r="D15" i="4"/>
  <c r="G14" i="4"/>
  <c r="F14" i="4"/>
  <c r="G13" i="4"/>
  <c r="F13" i="4"/>
  <c r="G12" i="4"/>
  <c r="F12" i="4"/>
  <c r="E11" i="4"/>
  <c r="D11" i="4"/>
  <c r="D31" i="4" s="1"/>
  <c r="D33" i="4" s="1"/>
  <c r="G10" i="4"/>
  <c r="F10" i="4"/>
  <c r="G9" i="4"/>
  <c r="F9" i="4"/>
  <c r="F11" i="4" l="1"/>
  <c r="F15" i="4"/>
  <c r="G15" i="4"/>
  <c r="F19" i="4"/>
  <c r="E31" i="4"/>
  <c r="G11" i="4"/>
  <c r="G19" i="4"/>
  <c r="E33" i="4" l="1"/>
  <c r="G31" i="4"/>
  <c r="F31" i="4"/>
  <c r="F33" i="4" l="1"/>
  <c r="G33" i="4"/>
</calcChain>
</file>

<file path=xl/sharedStrings.xml><?xml version="1.0" encoding="utf-8"?>
<sst xmlns="http://schemas.openxmlformats.org/spreadsheetml/2006/main" count="34" uniqueCount="34">
  <si>
    <t>ИСПОЛНЕНИЕ доходной части</t>
  </si>
  <si>
    <t>консолидированного бюджета муниципального района</t>
  </si>
  <si>
    <t xml:space="preserve">                       </t>
  </si>
  <si>
    <t xml:space="preserve"> </t>
  </si>
  <si>
    <t>Наименование доходов</t>
  </si>
  <si>
    <t>Отклонение (3-2)</t>
  </si>
  <si>
    <t>Исполнение % (3/2)</t>
  </si>
  <si>
    <t>Налог на доходы физических лиц</t>
  </si>
  <si>
    <t>Акцизы</t>
  </si>
  <si>
    <t>Налоги на совокупный доход</t>
  </si>
  <si>
    <t>Единый налог на вмененный доход</t>
  </si>
  <si>
    <t>Единый сельскохозяйственный налог</t>
  </si>
  <si>
    <t>Налог, взимаемый в виде стоимости патента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</si>
  <si>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</si>
  <si>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</si>
  <si>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</si>
  <si>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</si>
  <si>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</t>
  </si>
  <si>
    <t>Арендная плата за землю</t>
  </si>
  <si>
    <t>Аренда имущества</t>
  </si>
  <si>
    <t>Доходы от перечисления части прибыли муниципальных предприятий</t>
  </si>
  <si>
    <t>Плата за негативное воздействие на окружающую среду</t>
  </si>
  <si>
    <t xml:space="preserve">Прочие доходы от оказания платных услуг </t>
  </si>
  <si>
    <t>Доходы от реализации имущества</t>
  </si>
  <si>
    <t>Доходы от продажи земельных участков</t>
  </si>
  <si>
    <t>Штрафы</t>
  </si>
  <si>
    <t>Прочие неналоговые доходы</t>
  </si>
  <si>
    <t xml:space="preserve">Итого налоговых и неналоговых  доходов </t>
  </si>
  <si>
    <t xml:space="preserve">Безвозмездные поступления </t>
  </si>
  <si>
    <t>ИТОГО</t>
  </si>
  <si>
    <t>Прочие доходы от использования имущества</t>
  </si>
  <si>
    <t>План на 2020г</t>
  </si>
  <si>
    <t>Факт на 01.07.2020г</t>
  </si>
  <si>
    <t>"Корочанский район" на 01.07.2020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</si>
</sst>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5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 applyFont="1"/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1" fontId="3" fillId="0" borderId="0" xfId="2" applyNumberFormat="1" applyFont="1" applyBorder="1"/>
    <xf numFmtId="0" fontId="7" fillId="0" borderId="6" xfId="2" applyFont="1" applyBorder="1"/>
    <xf numFmtId="0" fontId="5" fillId="0" borderId="9" xfId="2" applyFont="1" applyBorder="1"/>
    <xf numFmtId="0" fontId="7" fillId="0" borderId="3" xfId="2" applyFont="1" applyBorder="1"/>
    <xf numFmtId="0" fontId="7" fillId="0" borderId="4" xfId="2" applyFont="1" applyBorder="1"/>
    <xf numFmtId="0" fontId="5" fillId="0" borderId="7" xfId="2" applyFont="1" applyBorder="1"/>
    <xf numFmtId="0" fontId="5" fillId="0" borderId="8" xfId="2" applyFont="1" applyBorder="1"/>
    <xf numFmtId="0" fontId="5" fillId="0" borderId="10" xfId="2" applyFont="1" applyBorder="1"/>
    <xf numFmtId="0" fontId="5" fillId="0" borderId="11" xfId="2" applyFont="1" applyBorder="1"/>
    <xf numFmtId="0" fontId="5" fillId="0" borderId="12" xfId="2" applyFont="1" applyBorder="1"/>
    <xf numFmtId="0" fontId="5" fillId="0" borderId="2" xfId="2" applyFont="1" applyBorder="1"/>
    <xf numFmtId="0" fontId="5" fillId="0" borderId="3" xfId="2" applyFont="1" applyBorder="1"/>
    <xf numFmtId="0" fontId="5" fillId="0" borderId="4" xfId="2" applyFont="1" applyBorder="1"/>
    <xf numFmtId="0" fontId="5" fillId="0" borderId="6" xfId="2" applyFont="1" applyBorder="1"/>
    <xf numFmtId="0" fontId="4" fillId="0" borderId="4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3" fontId="7" fillId="0" borderId="1" xfId="2" applyNumberFormat="1" applyFont="1" applyBorder="1"/>
    <xf numFmtId="3" fontId="5" fillId="0" borderId="1" xfId="2" applyNumberFormat="1" applyFont="1" applyBorder="1"/>
    <xf numFmtId="3" fontId="12" fillId="0" borderId="5" xfId="0" applyNumberFormat="1" applyFont="1" applyBorder="1"/>
    <xf numFmtId="3" fontId="0" fillId="0" borderId="0" xfId="0" applyNumberFormat="1" applyBorder="1"/>
    <xf numFmtId="164" fontId="5" fillId="0" borderId="1" xfId="2" applyNumberFormat="1" applyFont="1" applyBorder="1"/>
    <xf numFmtId="0" fontId="5" fillId="0" borderId="6" xfId="2" applyFont="1" applyBorder="1" applyAlignment="1">
      <alignment horizontal="left"/>
    </xf>
    <xf numFmtId="0" fontId="5" fillId="0" borderId="7" xfId="2" applyFont="1" applyBorder="1" applyAlignment="1">
      <alignment horizontal="left"/>
    </xf>
    <xf numFmtId="0" fontId="5" fillId="0" borderId="8" xfId="2" applyFont="1" applyBorder="1" applyAlignment="1">
      <alignment horizontal="left"/>
    </xf>
    <xf numFmtId="0" fontId="7" fillId="0" borderId="6" xfId="2" applyFont="1" applyBorder="1" applyAlignment="1">
      <alignment horizontal="left" wrapText="1"/>
    </xf>
    <xf numFmtId="0" fontId="7" fillId="0" borderId="7" xfId="2" applyFont="1" applyBorder="1" applyAlignment="1">
      <alignment horizontal="left" wrapText="1"/>
    </xf>
    <xf numFmtId="0" fontId="7" fillId="0" borderId="8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5" fillId="0" borderId="7" xfId="2" applyFont="1" applyBorder="1" applyAlignment="1">
      <alignment horizontal="left" wrapText="1"/>
    </xf>
    <xf numFmtId="0" fontId="5" fillId="0" borderId="8" xfId="2" applyFont="1" applyBorder="1" applyAlignment="1">
      <alignment horizontal="left" wrapText="1"/>
    </xf>
    <xf numFmtId="0" fontId="9" fillId="0" borderId="0" xfId="2" applyFont="1" applyAlignment="1">
      <alignment horizontal="center"/>
    </xf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3" fontId="5" fillId="0" borderId="13" xfId="2" applyNumberFormat="1" applyFont="1" applyBorder="1" applyAlignment="1">
      <alignment horizontal="right"/>
    </xf>
    <xf numFmtId="3" fontId="5" fillId="0" borderId="1" xfId="2" applyNumberFormat="1" applyFont="1" applyBorder="1" applyAlignment="1">
      <alignment horizontal="right"/>
    </xf>
    <xf numFmtId="164" fontId="5" fillId="0" borderId="13" xfId="2" applyNumberFormat="1" applyFont="1" applyBorder="1" applyAlignment="1">
      <alignment horizontal="right"/>
    </xf>
    <xf numFmtId="164" fontId="5" fillId="0" borderId="1" xfId="2" applyNumberFormat="1" applyFont="1" applyBorder="1" applyAlignment="1">
      <alignment horizontal="right"/>
    </xf>
    <xf numFmtId="1" fontId="3" fillId="0" borderId="0" xfId="2" applyNumberFormat="1" applyFont="1" applyBorder="1" applyAlignment="1"/>
    <xf numFmtId="0" fontId="7" fillId="0" borderId="6" xfId="2" applyFont="1" applyBorder="1" applyAlignment="1">
      <alignment horizontal="left"/>
    </xf>
    <xf numFmtId="0" fontId="7" fillId="0" borderId="7" xfId="2" applyFont="1" applyBorder="1" applyAlignment="1">
      <alignment horizontal="left"/>
    </xf>
    <xf numFmtId="0" fontId="7" fillId="0" borderId="8" xfId="2" applyFont="1" applyBorder="1" applyAlignment="1">
      <alignment horizontal="left"/>
    </xf>
    <xf numFmtId="0" fontId="7" fillId="0" borderId="6" xfId="2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0" fontId="7" fillId="0" borderId="8" xfId="2" applyFont="1" applyBorder="1" applyAlignment="1">
      <alignment horizontal="left" vertical="center" wrapText="1"/>
    </xf>
    <xf numFmtId="0" fontId="5" fillId="0" borderId="10" xfId="2" applyFont="1" applyBorder="1" applyAlignment="1">
      <alignment wrapText="1"/>
    </xf>
    <xf numFmtId="0" fontId="7" fillId="0" borderId="11" xfId="2" applyFont="1" applyBorder="1" applyAlignment="1">
      <alignment wrapText="1"/>
    </xf>
    <xf numFmtId="0" fontId="7" fillId="0" borderId="12" xfId="2" applyFont="1" applyBorder="1" applyAlignment="1">
      <alignment wrapText="1"/>
    </xf>
    <xf numFmtId="0" fontId="7" fillId="0" borderId="2" xfId="2" applyFont="1" applyBorder="1" applyAlignment="1">
      <alignment wrapText="1"/>
    </xf>
    <xf numFmtId="0" fontId="7" fillId="0" borderId="3" xfId="2" applyFont="1" applyBorder="1" applyAlignment="1">
      <alignment wrapText="1"/>
    </xf>
    <xf numFmtId="0" fontId="7" fillId="0" borderId="4" xfId="2" applyFont="1" applyBorder="1" applyAlignment="1">
      <alignment wrapText="1"/>
    </xf>
    <xf numFmtId="2" fontId="8" fillId="0" borderId="6" xfId="2" applyNumberFormat="1" applyFont="1" applyBorder="1" applyAlignment="1">
      <alignment horizontal="left" wrapText="1"/>
    </xf>
    <xf numFmtId="2" fontId="8" fillId="0" borderId="7" xfId="2" applyNumberFormat="1" applyFont="1" applyBorder="1" applyAlignment="1">
      <alignment horizontal="left" wrapText="1"/>
    </xf>
    <xf numFmtId="2" fontId="8" fillId="0" borderId="8" xfId="2" applyNumberFormat="1" applyFont="1" applyBorder="1" applyAlignment="1">
      <alignment horizontal="left" wrapText="1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5" fillId="0" borderId="6" xfId="2" applyFont="1" applyBorder="1" applyAlignment="1">
      <alignment wrapText="1"/>
    </xf>
    <xf numFmtId="0" fontId="5" fillId="0" borderId="7" xfId="2" applyFont="1" applyBorder="1" applyAlignment="1">
      <alignment wrapText="1"/>
    </xf>
    <xf numFmtId="0" fontId="5" fillId="0" borderId="8" xfId="2" applyFont="1" applyBorder="1" applyAlignment="1">
      <alignment wrapText="1"/>
    </xf>
    <xf numFmtId="0" fontId="8" fillId="0" borderId="6" xfId="2" applyFont="1" applyBorder="1" applyAlignment="1">
      <alignment horizontal="left" wrapText="1"/>
    </xf>
    <xf numFmtId="0" fontId="8" fillId="0" borderId="7" xfId="2" applyFont="1" applyBorder="1" applyAlignment="1">
      <alignment horizontal="left" wrapText="1"/>
    </xf>
    <xf numFmtId="0" fontId="8" fillId="0" borderId="8" xfId="2" applyFont="1" applyBorder="1" applyAlignment="1">
      <alignment horizontal="left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L20" sqref="L20"/>
    </sheetView>
  </sheetViews>
  <sheetFormatPr defaultRowHeight="15" x14ac:dyDescent="0.25"/>
  <cols>
    <col min="3" max="3" width="14.140625" customWidth="1"/>
    <col min="4" max="4" width="11.28515625" customWidth="1"/>
    <col min="5" max="5" width="11.85546875" customWidth="1"/>
    <col min="6" max="6" width="11.42578125" customWidth="1"/>
  </cols>
  <sheetData>
    <row r="1" spans="1:8" ht="15.75" x14ac:dyDescent="0.2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5.75" x14ac:dyDescent="0.25">
      <c r="A2" s="36" t="s">
        <v>1</v>
      </c>
      <c r="B2" s="36"/>
      <c r="C2" s="36"/>
      <c r="D2" s="36"/>
      <c r="E2" s="36"/>
      <c r="F2" s="36"/>
      <c r="G2" s="36"/>
      <c r="H2" s="36"/>
    </row>
    <row r="3" spans="1:8" ht="15.75" x14ac:dyDescent="0.25">
      <c r="A3" s="36" t="s">
        <v>33</v>
      </c>
      <c r="B3" s="36"/>
      <c r="C3" s="36"/>
      <c r="D3" s="36"/>
      <c r="E3" s="36"/>
      <c r="F3" s="36"/>
      <c r="G3" s="36"/>
      <c r="H3" s="36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2"/>
      <c r="B5" s="2" t="s">
        <v>2</v>
      </c>
      <c r="C5" s="2" t="s">
        <v>3</v>
      </c>
      <c r="D5" s="2"/>
      <c r="E5" s="2"/>
      <c r="F5" s="2"/>
      <c r="G5" s="2"/>
      <c r="H5" s="2"/>
    </row>
    <row r="6" spans="1:8" x14ac:dyDescent="0.25">
      <c r="A6" s="37" t="s">
        <v>4</v>
      </c>
      <c r="B6" s="38"/>
      <c r="C6" s="39"/>
      <c r="D6" s="43" t="s">
        <v>31</v>
      </c>
      <c r="E6" s="43" t="s">
        <v>32</v>
      </c>
      <c r="F6" s="43" t="s">
        <v>5</v>
      </c>
      <c r="G6" s="43" t="s">
        <v>6</v>
      </c>
      <c r="H6" s="45"/>
    </row>
    <row r="7" spans="1:8" ht="20.25" customHeight="1" x14ac:dyDescent="0.25">
      <c r="A7" s="40"/>
      <c r="B7" s="41"/>
      <c r="C7" s="42"/>
      <c r="D7" s="44"/>
      <c r="E7" s="44"/>
      <c r="F7" s="44"/>
      <c r="G7" s="44"/>
      <c r="H7" s="45"/>
    </row>
    <row r="8" spans="1:8" x14ac:dyDescent="0.25">
      <c r="A8" s="3"/>
      <c r="B8" s="4"/>
      <c r="C8" s="20">
        <v>1</v>
      </c>
      <c r="D8" s="21">
        <v>2</v>
      </c>
      <c r="E8" s="21">
        <v>3</v>
      </c>
      <c r="F8" s="21">
        <v>4</v>
      </c>
      <c r="G8" s="21">
        <v>5</v>
      </c>
      <c r="H8" s="5"/>
    </row>
    <row r="9" spans="1:8" x14ac:dyDescent="0.25">
      <c r="A9" s="19" t="s">
        <v>7</v>
      </c>
      <c r="B9" s="11"/>
      <c r="C9" s="12"/>
      <c r="D9" s="22">
        <v>494705</v>
      </c>
      <c r="E9" s="22">
        <v>244777</v>
      </c>
      <c r="F9" s="23">
        <f>E9-D9</f>
        <v>-249928</v>
      </c>
      <c r="G9" s="26">
        <f>E9/D9%</f>
        <v>49.47938670520815</v>
      </c>
      <c r="H9" s="6"/>
    </row>
    <row r="10" spans="1:8" x14ac:dyDescent="0.25">
      <c r="A10" s="27" t="s">
        <v>8</v>
      </c>
      <c r="B10" s="28"/>
      <c r="C10" s="29"/>
      <c r="D10" s="22">
        <v>25467</v>
      </c>
      <c r="E10" s="22">
        <v>10483</v>
      </c>
      <c r="F10" s="23">
        <f t="shared" ref="F10:F18" si="0">E10-D10</f>
        <v>-14984</v>
      </c>
      <c r="G10" s="26">
        <f t="shared" ref="G10:G18" si="1">E10/D10%</f>
        <v>41.163073781756786</v>
      </c>
      <c r="H10" s="6"/>
    </row>
    <row r="11" spans="1:8" x14ac:dyDescent="0.25">
      <c r="A11" s="8" t="s">
        <v>9</v>
      </c>
      <c r="B11" s="9"/>
      <c r="C11" s="10"/>
      <c r="D11" s="23">
        <f>D12+D13+D14</f>
        <v>14283</v>
      </c>
      <c r="E11" s="23">
        <f>E12+E13+E14</f>
        <v>6824</v>
      </c>
      <c r="F11" s="23">
        <f t="shared" si="0"/>
        <v>-7459</v>
      </c>
      <c r="G11" s="26">
        <f t="shared" si="1"/>
        <v>47.777077644752502</v>
      </c>
      <c r="H11" s="6"/>
    </row>
    <row r="12" spans="1:8" ht="24.75" customHeight="1" x14ac:dyDescent="0.25">
      <c r="A12" s="30" t="s">
        <v>10</v>
      </c>
      <c r="B12" s="31"/>
      <c r="C12" s="32"/>
      <c r="D12" s="22">
        <v>12151</v>
      </c>
      <c r="E12" s="22">
        <v>5875</v>
      </c>
      <c r="F12" s="23">
        <f t="shared" si="0"/>
        <v>-6276</v>
      </c>
      <c r="G12" s="26">
        <f t="shared" si="1"/>
        <v>48.349930046909719</v>
      </c>
      <c r="H12" s="6"/>
    </row>
    <row r="13" spans="1:8" ht="30.75" customHeight="1" x14ac:dyDescent="0.25">
      <c r="A13" s="30" t="s">
        <v>11</v>
      </c>
      <c r="B13" s="31"/>
      <c r="C13" s="32"/>
      <c r="D13" s="22">
        <v>2098</v>
      </c>
      <c r="E13" s="22">
        <v>941</v>
      </c>
      <c r="F13" s="23">
        <f t="shared" si="0"/>
        <v>-1157</v>
      </c>
      <c r="G13" s="26">
        <f t="shared" si="1"/>
        <v>44.85224022878932</v>
      </c>
      <c r="H13" s="6"/>
    </row>
    <row r="14" spans="1:8" ht="30" customHeight="1" x14ac:dyDescent="0.25">
      <c r="A14" s="30" t="s">
        <v>12</v>
      </c>
      <c r="B14" s="31"/>
      <c r="C14" s="32"/>
      <c r="D14" s="22">
        <v>34</v>
      </c>
      <c r="E14" s="22">
        <v>8</v>
      </c>
      <c r="F14" s="23">
        <f t="shared" si="0"/>
        <v>-26</v>
      </c>
      <c r="G14" s="26">
        <f t="shared" si="1"/>
        <v>23.52941176470588</v>
      </c>
      <c r="H14" s="6"/>
    </row>
    <row r="15" spans="1:8" x14ac:dyDescent="0.25">
      <c r="A15" s="33" t="s">
        <v>13</v>
      </c>
      <c r="B15" s="34"/>
      <c r="C15" s="35"/>
      <c r="D15" s="23">
        <f>D16+D17</f>
        <v>61494</v>
      </c>
      <c r="E15" s="23">
        <f>E16+E17</f>
        <v>17135</v>
      </c>
      <c r="F15" s="23">
        <f t="shared" si="0"/>
        <v>-44359</v>
      </c>
      <c r="G15" s="26">
        <f t="shared" si="1"/>
        <v>27.864507106384359</v>
      </c>
      <c r="H15" s="6"/>
    </row>
    <row r="16" spans="1:8" x14ac:dyDescent="0.25">
      <c r="A16" s="30" t="s">
        <v>14</v>
      </c>
      <c r="B16" s="31"/>
      <c r="C16" s="32"/>
      <c r="D16" s="22">
        <v>19654</v>
      </c>
      <c r="E16" s="22">
        <v>1793</v>
      </c>
      <c r="F16" s="23">
        <f t="shared" si="0"/>
        <v>-17861</v>
      </c>
      <c r="G16" s="26">
        <f t="shared" si="1"/>
        <v>9.1228248702554193</v>
      </c>
      <c r="H16" s="6"/>
    </row>
    <row r="17" spans="1:8" x14ac:dyDescent="0.25">
      <c r="A17" s="30" t="s">
        <v>15</v>
      </c>
      <c r="B17" s="31"/>
      <c r="C17" s="32"/>
      <c r="D17" s="22">
        <v>41840</v>
      </c>
      <c r="E17" s="22">
        <v>15342</v>
      </c>
      <c r="F17" s="23">
        <f t="shared" si="0"/>
        <v>-26498</v>
      </c>
      <c r="G17" s="26">
        <f t="shared" si="1"/>
        <v>36.668260038240916</v>
      </c>
      <c r="H17" s="6"/>
    </row>
    <row r="18" spans="1:8" x14ac:dyDescent="0.25">
      <c r="A18" s="13" t="s">
        <v>16</v>
      </c>
      <c r="B18" s="14"/>
      <c r="C18" s="15"/>
      <c r="D18" s="23">
        <v>3898</v>
      </c>
      <c r="E18" s="23">
        <v>2388</v>
      </c>
      <c r="F18" s="23">
        <f t="shared" si="0"/>
        <v>-1510</v>
      </c>
      <c r="G18" s="26">
        <f t="shared" si="1"/>
        <v>61.262185736275015</v>
      </c>
      <c r="H18" s="6"/>
    </row>
    <row r="19" spans="1:8" x14ac:dyDescent="0.25">
      <c r="A19" s="57" t="s">
        <v>17</v>
      </c>
      <c r="B19" s="58"/>
      <c r="C19" s="59"/>
      <c r="D19" s="46">
        <f>D21+D22+D23</f>
        <v>24325</v>
      </c>
      <c r="E19" s="46">
        <f>E21+E22+E23+E24</f>
        <v>7672</v>
      </c>
      <c r="F19" s="46">
        <f>E19-D19</f>
        <v>-16653</v>
      </c>
      <c r="G19" s="48">
        <f>E19/D19%</f>
        <v>31.53956834532374</v>
      </c>
      <c r="H19" s="50"/>
    </row>
    <row r="20" spans="1:8" x14ac:dyDescent="0.25">
      <c r="A20" s="60"/>
      <c r="B20" s="61"/>
      <c r="C20" s="62"/>
      <c r="D20" s="47"/>
      <c r="E20" s="47"/>
      <c r="F20" s="47"/>
      <c r="G20" s="49"/>
      <c r="H20" s="50"/>
    </row>
    <row r="21" spans="1:8" x14ac:dyDescent="0.25">
      <c r="A21" s="7" t="s">
        <v>18</v>
      </c>
      <c r="B21" s="11"/>
      <c r="C21" s="12"/>
      <c r="D21" s="22">
        <v>23386</v>
      </c>
      <c r="E21" s="22">
        <v>6980</v>
      </c>
      <c r="F21" s="23">
        <f>E21-D21</f>
        <v>-16406</v>
      </c>
      <c r="G21" s="26">
        <f>E21/D21%</f>
        <v>29.846916958864277</v>
      </c>
      <c r="H21" s="6"/>
    </row>
    <row r="22" spans="1:8" x14ac:dyDescent="0.25">
      <c r="A22" s="51" t="s">
        <v>19</v>
      </c>
      <c r="B22" s="52"/>
      <c r="C22" s="53"/>
      <c r="D22" s="22">
        <v>939</v>
      </c>
      <c r="E22" s="22">
        <v>623</v>
      </c>
      <c r="F22" s="23">
        <f t="shared" ref="F22:F33" si="2">E22-D22</f>
        <v>-316</v>
      </c>
      <c r="G22" s="26">
        <f t="shared" ref="G22:G33" si="3">E22/D22%</f>
        <v>66.347177848775289</v>
      </c>
      <c r="H22" s="6"/>
    </row>
    <row r="23" spans="1:8" ht="25.5" customHeight="1" x14ac:dyDescent="0.25">
      <c r="A23" s="54" t="s">
        <v>20</v>
      </c>
      <c r="B23" s="55"/>
      <c r="C23" s="56"/>
      <c r="D23" s="22">
        <v>0</v>
      </c>
      <c r="E23" s="22">
        <v>2</v>
      </c>
      <c r="F23" s="23">
        <f t="shared" si="2"/>
        <v>2</v>
      </c>
      <c r="G23" s="26" t="e">
        <f t="shared" si="3"/>
        <v>#DIV/0!</v>
      </c>
      <c r="H23" s="6"/>
    </row>
    <row r="24" spans="1:8" ht="32.25" customHeight="1" x14ac:dyDescent="0.25">
      <c r="A24" s="54" t="s">
        <v>30</v>
      </c>
      <c r="B24" s="55"/>
      <c r="C24" s="56"/>
      <c r="D24" s="22"/>
      <c r="E24" s="22">
        <v>67</v>
      </c>
      <c r="F24" s="23">
        <f t="shared" si="2"/>
        <v>67</v>
      </c>
      <c r="G24" s="26"/>
      <c r="H24" s="6"/>
    </row>
    <row r="25" spans="1:8" ht="27" customHeight="1" x14ac:dyDescent="0.25">
      <c r="A25" s="69" t="s">
        <v>21</v>
      </c>
      <c r="B25" s="70"/>
      <c r="C25" s="71"/>
      <c r="D25" s="23">
        <v>1477</v>
      </c>
      <c r="E25" s="23">
        <v>635</v>
      </c>
      <c r="F25" s="23">
        <f t="shared" si="2"/>
        <v>-842</v>
      </c>
      <c r="G25" s="26">
        <f t="shared" si="3"/>
        <v>42.992552471225459</v>
      </c>
      <c r="H25" s="6"/>
    </row>
    <row r="26" spans="1:8" ht="25.5" customHeight="1" x14ac:dyDescent="0.25">
      <c r="A26" s="33" t="s">
        <v>22</v>
      </c>
      <c r="B26" s="34"/>
      <c r="C26" s="35"/>
      <c r="D26" s="23">
        <v>2684</v>
      </c>
      <c r="E26" s="23">
        <v>1280</v>
      </c>
      <c r="F26" s="23">
        <f t="shared" si="2"/>
        <v>-1404</v>
      </c>
      <c r="G26" s="26">
        <f t="shared" si="3"/>
        <v>47.690014903129658</v>
      </c>
      <c r="H26" s="6"/>
    </row>
    <row r="27" spans="1:8" ht="29.25" customHeight="1" x14ac:dyDescent="0.25">
      <c r="A27" s="69" t="s">
        <v>23</v>
      </c>
      <c r="B27" s="70"/>
      <c r="C27" s="71"/>
      <c r="D27" s="23">
        <v>200</v>
      </c>
      <c r="E27" s="23">
        <v>2757</v>
      </c>
      <c r="F27" s="23">
        <f t="shared" si="2"/>
        <v>2557</v>
      </c>
      <c r="G27" s="26">
        <f t="shared" si="3"/>
        <v>1378.5</v>
      </c>
      <c r="H27" s="6"/>
    </row>
    <row r="28" spans="1:8" ht="26.25" customHeight="1" x14ac:dyDescent="0.25">
      <c r="A28" s="69" t="s">
        <v>24</v>
      </c>
      <c r="B28" s="70"/>
      <c r="C28" s="71"/>
      <c r="D28" s="23">
        <v>3000</v>
      </c>
      <c r="E28" s="23">
        <v>2607</v>
      </c>
      <c r="F28" s="23">
        <f t="shared" si="2"/>
        <v>-393</v>
      </c>
      <c r="G28" s="26">
        <f t="shared" si="3"/>
        <v>86.9</v>
      </c>
      <c r="H28" s="6"/>
    </row>
    <row r="29" spans="1:8" x14ac:dyDescent="0.25">
      <c r="A29" s="69" t="s">
        <v>25</v>
      </c>
      <c r="B29" s="70"/>
      <c r="C29" s="71"/>
      <c r="D29" s="23">
        <v>1013</v>
      </c>
      <c r="E29" s="23">
        <v>1967</v>
      </c>
      <c r="F29" s="23">
        <f t="shared" si="2"/>
        <v>954</v>
      </c>
      <c r="G29" s="26">
        <f t="shared" si="3"/>
        <v>194.17571569595259</v>
      </c>
      <c r="H29" s="6"/>
    </row>
    <row r="30" spans="1:8" x14ac:dyDescent="0.25">
      <c r="A30" s="16" t="s">
        <v>26</v>
      </c>
      <c r="B30" s="17"/>
      <c r="C30" s="18"/>
      <c r="D30" s="23">
        <v>278</v>
      </c>
      <c r="E30" s="23">
        <v>260</v>
      </c>
      <c r="F30" s="23">
        <f t="shared" si="2"/>
        <v>-18</v>
      </c>
      <c r="G30" s="26">
        <f t="shared" si="3"/>
        <v>93.525179856115116</v>
      </c>
      <c r="H30" s="6"/>
    </row>
    <row r="31" spans="1:8" ht="30.75" customHeight="1" x14ac:dyDescent="0.25">
      <c r="A31" s="72" t="s">
        <v>27</v>
      </c>
      <c r="B31" s="73"/>
      <c r="C31" s="74"/>
      <c r="D31" s="23">
        <f>D9+D10+D11+D15+D18+D19+D25+D26+D27+D28+D29+D30</f>
        <v>632824</v>
      </c>
      <c r="E31" s="23">
        <f>E9+E10+E11+E15+E18+E19+E25+E26+E27+E28+E29+E30</f>
        <v>298785</v>
      </c>
      <c r="F31" s="23">
        <f t="shared" si="2"/>
        <v>-334039</v>
      </c>
      <c r="G31" s="26">
        <f t="shared" si="3"/>
        <v>47.21454938497908</v>
      </c>
      <c r="H31" s="6"/>
    </row>
    <row r="32" spans="1:8" ht="32.25" customHeight="1" x14ac:dyDescent="0.25">
      <c r="A32" s="63" t="s">
        <v>28</v>
      </c>
      <c r="B32" s="64"/>
      <c r="C32" s="65"/>
      <c r="D32" s="23">
        <v>1352474</v>
      </c>
      <c r="E32" s="23">
        <v>680789</v>
      </c>
      <c r="F32" s="23">
        <f t="shared" si="2"/>
        <v>-671685</v>
      </c>
      <c r="G32" s="26">
        <f t="shared" si="3"/>
        <v>50.336568392442295</v>
      </c>
      <c r="H32" s="6"/>
    </row>
    <row r="33" spans="1:8" ht="21" x14ac:dyDescent="0.35">
      <c r="A33" s="66" t="s">
        <v>29</v>
      </c>
      <c r="B33" s="67"/>
      <c r="C33" s="68"/>
      <c r="D33" s="24">
        <f>D32+D31</f>
        <v>1985298</v>
      </c>
      <c r="E33" s="24">
        <f>E32+E31</f>
        <v>979574</v>
      </c>
      <c r="F33" s="23">
        <f t="shared" si="2"/>
        <v>-1005724</v>
      </c>
      <c r="G33" s="26">
        <f t="shared" si="3"/>
        <v>49.341408695319295</v>
      </c>
      <c r="H33" s="25"/>
    </row>
  </sheetData>
  <mergeCells count="33">
    <mergeCell ref="A33:C33"/>
    <mergeCell ref="H19:H20"/>
    <mergeCell ref="A22:C22"/>
    <mergeCell ref="A23:C23"/>
    <mergeCell ref="A24:C24"/>
    <mergeCell ref="A25:C25"/>
    <mergeCell ref="A26:C26"/>
    <mergeCell ref="G19:G20"/>
    <mergeCell ref="A27:C27"/>
    <mergeCell ref="A28:C28"/>
    <mergeCell ref="A29:C29"/>
    <mergeCell ref="A31:C31"/>
    <mergeCell ref="A32:C32"/>
    <mergeCell ref="A17:C17"/>
    <mergeCell ref="A19:C20"/>
    <mergeCell ref="D19:D20"/>
    <mergeCell ref="E19:E20"/>
    <mergeCell ref="F19:F20"/>
    <mergeCell ref="A16:C16"/>
    <mergeCell ref="A1:H1"/>
    <mergeCell ref="A2:H2"/>
    <mergeCell ref="A3:H3"/>
    <mergeCell ref="A6:C7"/>
    <mergeCell ref="D6:D7"/>
    <mergeCell ref="E6:E7"/>
    <mergeCell ref="F6:F7"/>
    <mergeCell ref="G6:G7"/>
    <mergeCell ref="H6:H7"/>
    <mergeCell ref="A10:C10"/>
    <mergeCell ref="A12:C12"/>
    <mergeCell ref="A13:C13"/>
    <mergeCell ref="A14:C14"/>
    <mergeCell ref="A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dcterms:created xsi:type="dcterms:W3CDTF">2019-12-04T10:51:20Z</dcterms:created>
  <dcterms:modified xsi:type="dcterms:W3CDTF">2020-10-12T11:07:38Z</dcterms:modified>
</cp:coreProperties>
</file>